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900fc8628da4438/Escritorio/Humboldt - IAvH/6 Entes de Control/Congreso de la República/"/>
    </mc:Choice>
  </mc:AlternateContent>
  <xr:revisionPtr revIDLastSave="0" documentId="8_{BAA8927E-6CF2-4939-A884-B5C995AB4DD5}" xr6:coauthVersionLast="47" xr6:coauthVersionMax="47" xr10:uidLastSave="{00000000-0000-0000-0000-000000000000}"/>
  <bookViews>
    <workbookView xWindow="28680" yWindow="-120" windowWidth="29040" windowHeight="15720" xr2:uid="{56C81F62-4A7A-466B-AEBF-589842B51478}"/>
  </bookViews>
  <sheets>
    <sheet name="Funcionamiento" sheetId="1" r:id="rId1"/>
    <sheet name="Invers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3" i="1" l="1"/>
  <c r="C35" i="2"/>
  <c r="C73" i="1"/>
  <c r="C72" i="1"/>
  <c r="D35" i="2"/>
  <c r="H71" i="1" l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35" i="2"/>
  <c r="G35" i="2"/>
  <c r="F35" i="2"/>
  <c r="E35" i="2"/>
  <c r="F72" i="1"/>
  <c r="E72" i="1"/>
  <c r="D72" i="1"/>
  <c r="H72" i="1"/>
  <c r="F21" i="1"/>
  <c r="E21" i="1"/>
  <c r="D21" i="1"/>
  <c r="C21" i="1"/>
  <c r="G72" i="1" l="1"/>
  <c r="H21" i="1"/>
  <c r="G21" i="1"/>
  <c r="E73" i="1"/>
  <c r="F73" i="1"/>
  <c r="H73" i="1" l="1"/>
  <c r="G73" i="1"/>
</calcChain>
</file>

<file path=xl/sharedStrings.xml><?xml version="1.0" encoding="utf-8"?>
<sst xmlns="http://schemas.openxmlformats.org/spreadsheetml/2006/main" count="120" uniqueCount="116">
  <si>
    <t>SOAT</t>
  </si>
  <si>
    <t>PRODUCTO</t>
  </si>
  <si>
    <t xml:space="preserve">Apropiacion Definitiva </t>
  </si>
  <si>
    <t>CAR</t>
  </si>
  <si>
    <t>Compromisos</t>
  </si>
  <si>
    <t>Pagos</t>
  </si>
  <si>
    <t>Apropiación por Certificar</t>
  </si>
  <si>
    <t>Apropiacion por Comprometer</t>
  </si>
  <si>
    <t>I2.1.2. Documento que contiene el desarrollo de una agenda de trabajo con diferentes actores a escala nacional y regional.</t>
  </si>
  <si>
    <t>I1.1.5. Informe que evidencie las actividades de apoyo en la generación de conocimiento científico en biodiversidad y sus contribuciones a la sociedad.</t>
  </si>
  <si>
    <t>I2.1.5. Documentos que contengan los mecanismos para el fortalecimiento de redes de actores.</t>
  </si>
  <si>
    <t>I2.1.6. Informe de avance que evidencie el apoyo en el reconocimiento de las necesidades y demandas territoriales y sectoriales.</t>
  </si>
  <si>
    <t>I3.1.1. Informe que dé cuenta de los datos, metadatos, preguntas y resultados de investigación adaptados en los formatos de comunicación, divulgación a los contextos sociales en donde se desarrolla la investigación.</t>
  </si>
  <si>
    <t>I3.2.1. Documento con el diseño e implementación de las herramientas comunicativas y pedagógicas.</t>
  </si>
  <si>
    <t>I1.1.1. Documentos para la generación de líneas base, caracterizaciones o inventarios de biodiversidad y sus contribuciones a múltiples escalas.</t>
  </si>
  <si>
    <t>I1.1.2. Documentos para el desarrollo de paquetes tecnológicos para el uso sostenible de la biodiversidad.</t>
  </si>
  <si>
    <t>I1.1.4. Documentos con la evaluación de la efectividad e impacto social, ecológico y económico de las diferentes estrategias de conservación basadas en áreas.</t>
  </si>
  <si>
    <t>I1.2.1. Informe con la gestión realizada de las colecciones de especímenes, tejidos y sonidos a través de su mantenimiento, catalogación, sistematización y publicación en los repositorios</t>
  </si>
  <si>
    <t>I1.2.2. Informe de administración de las colecciones biológicas que documenta y fortalece el levantamiento del inventario nacional de biodiversidad y llena vacíos de información en biodiversidad</t>
  </si>
  <si>
    <t>I1.2.3. Informe del mantenimiento de las instalaciones y los equipos de los laboratorios para apoyo a las investigaciones</t>
  </si>
  <si>
    <t>I2.1.3. Documentos de soporte para la toma de decisiones</t>
  </si>
  <si>
    <t>I3.2.2. Informe del avance en la gestión del conocimiento y apropiación del conocimiento.</t>
  </si>
  <si>
    <t>I3.1.4. Documento con el diseño de las alternativas tecnológicas que apoyen procesos de transición hacia la sostenibilidad.</t>
  </si>
  <si>
    <t>I1.1.3. Documentos con la implementación de soluciones basadas en la naturaleza y estrategias para su gobernanza, en entornos urbanos</t>
  </si>
  <si>
    <t>I2.1.1. Documentos que contengan el desarrollo de protocolos y metodologías para la incorporación de la GIBSE en instrumentos de planificación, ordenamiento y gestión ambiental.</t>
  </si>
  <si>
    <t>I3.1.2. Informe sobre el incremento de la capacidad de las infraestructuras de datos e información y capacidades instaladas.</t>
  </si>
  <si>
    <t>I3.1.3. Documento que contenga el diseño de mecanismos de monitoreo del uso de la información y el conocimiento en los territorios.</t>
  </si>
  <si>
    <t>I2.1.4. Informes de participación en instancias nacionales e internacionales relevantes.</t>
  </si>
  <si>
    <t>F1.1.1 Documento con el programa de formación para el talento humano del Instituto</t>
  </si>
  <si>
    <t>F3.1.2 Informe de la implementación del Sistema de Gestión de Seguridad de la Información</t>
  </si>
  <si>
    <t>F3.2.1 Informe de implementación de las herramientas para la gestión de información institucional</t>
  </si>
  <si>
    <t>F3.3.1 Informe de avance de los servicios tecnológicos institucionales (Procesamiento, conectividad y almacenamiento) modernizados</t>
  </si>
  <si>
    <t>F3.3.2 Informe de avance de la renovación de equipos tecnológicos y especializados que soportan la operación y gestión misional</t>
  </si>
  <si>
    <t>F4.2.1 Informe de avance de la formulación de la estrategia de articulación del Sistema Integrado de Gestión institucional</t>
  </si>
  <si>
    <t>F4.2.2 Informe de avance del esquema de medición y gestión de proyectos de la gestión institucional</t>
  </si>
  <si>
    <t>F2.1.1 Informe de avance del mantenimiento de la infraestructura física para la operación y gestión misional</t>
  </si>
  <si>
    <t>F4.1.1. Documento que contenga la definición del esquema de Gestión Documental institucional</t>
  </si>
  <si>
    <t>F1.2.1 Documento que contenga los mecanismos y herramientas para el fortalecimiento de la administración del talento</t>
  </si>
  <si>
    <t>F3.1.1 Documento del modelo de gestión tecnologías de la información</t>
  </si>
  <si>
    <t>F2.1.2 Informe del avance en la adecuación de los espacios físicos para cumplir necesidades institucionales</t>
  </si>
  <si>
    <t>TOTAL</t>
  </si>
  <si>
    <t>Sueldos de personal de nomina</t>
  </si>
  <si>
    <t>Vacaciones</t>
  </si>
  <si>
    <t>Horas extras</t>
  </si>
  <si>
    <t>Auxilio de transporte</t>
  </si>
  <si>
    <t>Prima de servicio</t>
  </si>
  <si>
    <t>Prima de vacaciones</t>
  </si>
  <si>
    <t>Reconocimiento por coordinación</t>
  </si>
  <si>
    <t>Honorarios</t>
  </si>
  <si>
    <t>Remuneración de servicios técnicos</t>
  </si>
  <si>
    <t>Remuneración de servicios técnicos aprendices</t>
  </si>
  <si>
    <t>Caja de compensación familiar</t>
  </si>
  <si>
    <t>Fondo de cesantías</t>
  </si>
  <si>
    <t>Fondos administradores de pensión</t>
  </si>
  <si>
    <t>Fondos administradores de salud</t>
  </si>
  <si>
    <t>Administradoras riesgos profesionales</t>
  </si>
  <si>
    <t>Fondos públicos administradores de pensión</t>
  </si>
  <si>
    <t>Instituto colombiano de bienestar familiar - ICBF</t>
  </si>
  <si>
    <t>Servicio nacional de aprendizaje - SENA</t>
  </si>
  <si>
    <t>Dotaciones</t>
  </si>
  <si>
    <t>Arrendamientos</t>
  </si>
  <si>
    <t>Mantenimiento de bienes inmuebles</t>
  </si>
  <si>
    <t>Mantenimiento de maquinaria y equipo</t>
  </si>
  <si>
    <t>Mantenimiento de equipo de transporte</t>
  </si>
  <si>
    <t>Mantenimiento equipo de cómputo y software</t>
  </si>
  <si>
    <t>Servicio de seguridad y vigilancia</t>
  </si>
  <si>
    <t>Servicio de aseo</t>
  </si>
  <si>
    <t>Recarga de extintores</t>
  </si>
  <si>
    <t>Acueducto</t>
  </si>
  <si>
    <t>Energía</t>
  </si>
  <si>
    <t>Teléfono</t>
  </si>
  <si>
    <t>Caja menor servicios públicos</t>
  </si>
  <si>
    <t>Caja menor impuestos</t>
  </si>
  <si>
    <t>Viáticos y gastos de viaje al interior</t>
  </si>
  <si>
    <t>Combustibles</t>
  </si>
  <si>
    <t>Suscripciones y publicaciones</t>
  </si>
  <si>
    <t>Otros gastos por impresos y publicaciones</t>
  </si>
  <si>
    <t>Caja menor impresos y publicaciones</t>
  </si>
  <si>
    <t>Comunicación y transporte</t>
  </si>
  <si>
    <t>Internet</t>
  </si>
  <si>
    <t>Caja menor comunicaciones y transporte</t>
  </si>
  <si>
    <t>Caja menor mantenimiento</t>
  </si>
  <si>
    <t>Otros seguros</t>
  </si>
  <si>
    <t>Caja menor materiales</t>
  </si>
  <si>
    <t xml:space="preserve">Capacitación </t>
  </si>
  <si>
    <t>Póliza seguro empleados</t>
  </si>
  <si>
    <t>Caja menor otros gastos por adquisición de servicios</t>
  </si>
  <si>
    <t>Exámenes médicos</t>
  </si>
  <si>
    <t>Predial</t>
  </si>
  <si>
    <t>Gravamen financiero</t>
  </si>
  <si>
    <t>Impuesto vehículos</t>
  </si>
  <si>
    <t>Caja menor arrendamientos</t>
  </si>
  <si>
    <t>Cuota de auditaje</t>
  </si>
  <si>
    <t>Licencias</t>
  </si>
  <si>
    <t>Telefonía celular</t>
  </si>
  <si>
    <t>Caja menor bienestar social</t>
  </si>
  <si>
    <t>Caja menor exámenes médicos</t>
  </si>
  <si>
    <t>Equipo de computo</t>
  </si>
  <si>
    <t>Maquinaria y equipo</t>
  </si>
  <si>
    <t>Materiales y suministros</t>
  </si>
  <si>
    <t>Otros materiales y suministros</t>
  </si>
  <si>
    <t>Otros gastos por adquisición de servicios</t>
  </si>
  <si>
    <t>Salud ocupacional</t>
  </si>
  <si>
    <t>Bienestar social</t>
  </si>
  <si>
    <t>Otras compras de equipos</t>
  </si>
  <si>
    <t>Impuestos tasas y multas</t>
  </si>
  <si>
    <t>Servicios por otros conceptos</t>
  </si>
  <si>
    <t>Muebles y enseres</t>
  </si>
  <si>
    <t>Concepto</t>
  </si>
  <si>
    <t>Apropiacion Definitiva</t>
  </si>
  <si>
    <t>Apropiacion por Certificar</t>
  </si>
  <si>
    <t>Subtotal Gastos de Personal</t>
  </si>
  <si>
    <t>Subtotal Gastos Generales</t>
  </si>
  <si>
    <t>Total</t>
  </si>
  <si>
    <t>INSTITUTO DE INVESTIGACION DE RECURSOS BIOLOGICOS ALEXANDER VON HUMBOLDT
EJECUCION CONSOLIDADA  RESOLUCIÓN 042 - 2024
30 DE JUNIO DE 2024</t>
  </si>
  <si>
    <t>INSTITUTO DE INVESTIGACION DE RECURSOS BIOLOGICOS ALEXANDER VON HUMBOLDT
EJECUCION CONSOLIDADA  FUNCIONAMIENTO 2024
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</si>
</sst>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.0_-;\-* #,##0.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ashed">
        <color indexed="64"/>
      </right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double">
        <color indexed="64"/>
      </bottom>
      <diagonal/>
    </border>
    <border>
      <left style="dashed">
        <color indexed="64"/>
      </left>
      <right/>
      <top style="thin">
        <color indexed="64"/>
      </top>
      <bottom style="double">
        <color indexed="64"/>
      </bottom>
      <diagonal/>
    </border>
    <border>
      <left style="dashed">
        <color indexed="64"/>
      </left>
      <right/>
      <top/>
      <bottom style="double">
        <color indexed="64"/>
      </bottom>
      <diagonal/>
    </border>
    <border>
      <left style="dashed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64" fontId="2" fillId="0" borderId="4" xfId="0" applyNumberFormat="1" applyFont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5" fontId="3" fillId="0" borderId="0" xfId="1" applyNumberFormat="1" applyFont="1"/>
    <xf numFmtId="0" fontId="4" fillId="0" borderId="0" xfId="0" applyFont="1"/>
    <xf numFmtId="165" fontId="2" fillId="0" borderId="1" xfId="1" applyNumberFormat="1" applyFont="1" applyBorder="1"/>
    <xf numFmtId="165" fontId="2" fillId="0" borderId="3" xfId="1" applyNumberFormat="1" applyFont="1" applyBorder="1"/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0" fillId="0" borderId="8" xfId="0" applyNumberFormat="1" applyBorder="1" applyAlignment="1">
      <alignment vertical="center" wrapText="1"/>
    </xf>
    <xf numFmtId="165" fontId="2" fillId="0" borderId="10" xfId="1" applyNumberFormat="1" applyFont="1" applyBorder="1"/>
    <xf numFmtId="165" fontId="2" fillId="0" borderId="11" xfId="1" applyNumberFormat="1" applyFont="1" applyBorder="1"/>
    <xf numFmtId="9" fontId="0" fillId="0" borderId="0" xfId="2" applyFont="1"/>
    <xf numFmtId="9" fontId="3" fillId="0" borderId="0" xfId="2" applyFont="1"/>
    <xf numFmtId="3" fontId="2" fillId="0" borderId="2" xfId="0" applyNumberFormat="1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DEF68-A6C9-4C75-A51F-E66FA0AD26E7}">
  <dimension ref="A1:H75"/>
  <sheetViews>
    <sheetView showGridLines="0" showRowColHeaders="0" tabSelected="1" topLeftCell="A48" workbookViewId="0">
      <selection activeCell="F77" sqref="F77"/>
    </sheetView>
  </sheetViews>
  <sheetFormatPr baseColWidth="10" defaultColWidth="11.54296875" defaultRowHeight="14.5" x14ac:dyDescent="0.35"/>
  <cols>
    <col min="1" max="1" width="11.54296875" style="10"/>
    <col min="2" max="2" width="53.08984375" style="10" bestFit="1" customWidth="1"/>
    <col min="3" max="3" width="18.1796875" style="13" bestFit="1" customWidth="1"/>
    <col min="4" max="6" width="17.08984375" style="13" bestFit="1" customWidth="1"/>
    <col min="7" max="7" width="17.1796875" style="13" bestFit="1" customWidth="1"/>
    <col min="8" max="8" width="17.08984375" style="13" bestFit="1" customWidth="1"/>
    <col min="9" max="16384" width="11.54296875" style="10"/>
  </cols>
  <sheetData>
    <row r="1" spans="1:8" ht="48.65" customHeight="1" x14ac:dyDescent="0.35">
      <c r="B1" s="27" t="s">
        <v>115</v>
      </c>
      <c r="C1" s="27"/>
      <c r="D1" s="27"/>
      <c r="E1" s="27"/>
      <c r="F1" s="27"/>
      <c r="G1" s="27"/>
      <c r="H1" s="27"/>
    </row>
    <row r="2" spans="1:8" s="11" customFormat="1" ht="29.5" thickBot="1" x14ac:dyDescent="0.4">
      <c r="B2" s="19" t="s">
        <v>108</v>
      </c>
      <c r="C2" s="21" t="s">
        <v>109</v>
      </c>
      <c r="D2" s="2" t="s">
        <v>3</v>
      </c>
      <c r="E2" s="2" t="s">
        <v>4</v>
      </c>
      <c r="F2" s="2" t="s">
        <v>5</v>
      </c>
      <c r="G2" s="2" t="s">
        <v>110</v>
      </c>
      <c r="H2" s="2" t="s">
        <v>7</v>
      </c>
    </row>
    <row r="3" spans="1:8" ht="15" thickTop="1" x14ac:dyDescent="0.35">
      <c r="A3" s="12"/>
      <c r="B3" s="20" t="s">
        <v>41</v>
      </c>
      <c r="C3" s="22">
        <v>8282698112.4200001</v>
      </c>
      <c r="D3" s="3">
        <v>3790029521</v>
      </c>
      <c r="E3" s="3">
        <v>3790029521</v>
      </c>
      <c r="F3" s="3">
        <v>3373335551</v>
      </c>
      <c r="G3" s="3">
        <f>+C3-D3</f>
        <v>4492668591.4200001</v>
      </c>
      <c r="H3" s="3">
        <f>+C3-E3</f>
        <v>4492668591.4200001</v>
      </c>
    </row>
    <row r="4" spans="1:8" x14ac:dyDescent="0.35">
      <c r="A4" s="12"/>
      <c r="B4" s="20" t="s">
        <v>42</v>
      </c>
      <c r="C4" s="22">
        <v>353421854</v>
      </c>
      <c r="D4" s="3">
        <v>156763140.09999999</v>
      </c>
      <c r="E4" s="3">
        <v>156763140.09999999</v>
      </c>
      <c r="F4" s="3">
        <v>31208317</v>
      </c>
      <c r="G4" s="3">
        <f t="shared" ref="G4:G67" si="0">+C4-D4</f>
        <v>196658713.90000001</v>
      </c>
      <c r="H4" s="3">
        <f t="shared" ref="H4:H67" si="1">+C4-E4</f>
        <v>196658713.90000001</v>
      </c>
    </row>
    <row r="5" spans="1:8" x14ac:dyDescent="0.35">
      <c r="A5" s="12"/>
      <c r="B5" s="20" t="s">
        <v>43</v>
      </c>
      <c r="C5" s="22">
        <v>14190000</v>
      </c>
      <c r="D5" s="3">
        <v>3364213</v>
      </c>
      <c r="E5" s="3">
        <v>0</v>
      </c>
      <c r="F5" s="3">
        <v>0</v>
      </c>
      <c r="G5" s="3">
        <f t="shared" si="0"/>
        <v>10825787</v>
      </c>
      <c r="H5" s="3">
        <f t="shared" si="1"/>
        <v>14190000</v>
      </c>
    </row>
    <row r="6" spans="1:8" x14ac:dyDescent="0.35">
      <c r="A6" s="12"/>
      <c r="B6" s="20" t="s">
        <v>44</v>
      </c>
      <c r="C6" s="22">
        <v>41023105.960000001</v>
      </c>
      <c r="D6" s="3">
        <v>25212417</v>
      </c>
      <c r="E6" s="3">
        <v>2764617</v>
      </c>
      <c r="F6" s="3">
        <v>0</v>
      </c>
      <c r="G6" s="3">
        <f t="shared" si="0"/>
        <v>15810688.960000001</v>
      </c>
      <c r="H6" s="3">
        <f t="shared" si="1"/>
        <v>38258488.960000001</v>
      </c>
    </row>
    <row r="7" spans="1:8" x14ac:dyDescent="0.35">
      <c r="A7" s="12"/>
      <c r="B7" s="20" t="s">
        <v>45</v>
      </c>
      <c r="C7" s="22">
        <v>670058282.50999999</v>
      </c>
      <c r="D7" s="3">
        <v>370600390</v>
      </c>
      <c r="E7" s="3">
        <v>10851655</v>
      </c>
      <c r="F7" s="3">
        <v>0</v>
      </c>
      <c r="G7" s="3">
        <f t="shared" si="0"/>
        <v>299457892.50999999</v>
      </c>
      <c r="H7" s="3">
        <f t="shared" si="1"/>
        <v>659206627.50999999</v>
      </c>
    </row>
    <row r="8" spans="1:8" x14ac:dyDescent="0.35">
      <c r="A8" s="12"/>
      <c r="B8" s="20" t="s">
        <v>46</v>
      </c>
      <c r="C8" s="22">
        <v>346713000.18000001</v>
      </c>
      <c r="D8" s="3">
        <v>153747796.09999999</v>
      </c>
      <c r="E8" s="3">
        <v>36920084</v>
      </c>
      <c r="F8" s="3">
        <v>0</v>
      </c>
      <c r="G8" s="3">
        <f t="shared" si="0"/>
        <v>192965204.08000001</v>
      </c>
      <c r="H8" s="3">
        <f t="shared" si="1"/>
        <v>309792916.18000001</v>
      </c>
    </row>
    <row r="9" spans="1:8" x14ac:dyDescent="0.35">
      <c r="A9" s="12"/>
      <c r="B9" s="20" t="s">
        <v>47</v>
      </c>
      <c r="C9" s="22">
        <v>0</v>
      </c>
      <c r="D9" s="3">
        <v>0</v>
      </c>
      <c r="E9" s="3">
        <v>0</v>
      </c>
      <c r="F9" s="3">
        <v>0</v>
      </c>
      <c r="G9" s="3">
        <f t="shared" si="0"/>
        <v>0</v>
      </c>
      <c r="H9" s="3">
        <f t="shared" si="1"/>
        <v>0</v>
      </c>
    </row>
    <row r="10" spans="1:8" x14ac:dyDescent="0.35">
      <c r="A10" s="12"/>
      <c r="B10" s="20" t="s">
        <v>48</v>
      </c>
      <c r="C10" s="22">
        <v>81003530</v>
      </c>
      <c r="D10" s="3">
        <v>81003530</v>
      </c>
      <c r="E10" s="3">
        <v>77753530</v>
      </c>
      <c r="F10" s="3">
        <v>0</v>
      </c>
      <c r="G10" s="3">
        <f t="shared" si="0"/>
        <v>0</v>
      </c>
      <c r="H10" s="3">
        <f t="shared" si="1"/>
        <v>3250000</v>
      </c>
    </row>
    <row r="11" spans="1:8" x14ac:dyDescent="0.35">
      <c r="A11" s="12"/>
      <c r="B11" s="20" t="s">
        <v>49</v>
      </c>
      <c r="C11" s="22">
        <v>0</v>
      </c>
      <c r="D11" s="3">
        <v>0</v>
      </c>
      <c r="E11" s="3">
        <v>0</v>
      </c>
      <c r="F11" s="3">
        <v>0</v>
      </c>
      <c r="G11" s="3">
        <f t="shared" si="0"/>
        <v>0</v>
      </c>
      <c r="H11" s="3">
        <f t="shared" si="1"/>
        <v>0</v>
      </c>
    </row>
    <row r="12" spans="1:8" x14ac:dyDescent="0.35">
      <c r="A12" s="12"/>
      <c r="B12" s="20" t="s">
        <v>50</v>
      </c>
      <c r="C12" s="22">
        <v>183300000</v>
      </c>
      <c r="D12" s="3">
        <v>101623665</v>
      </c>
      <c r="E12" s="3">
        <v>5628200</v>
      </c>
      <c r="F12" s="3">
        <v>0</v>
      </c>
      <c r="G12" s="3">
        <f t="shared" si="0"/>
        <v>81676335</v>
      </c>
      <c r="H12" s="3">
        <f t="shared" si="1"/>
        <v>177671800</v>
      </c>
    </row>
    <row r="13" spans="1:8" x14ac:dyDescent="0.35">
      <c r="A13" s="12"/>
      <c r="B13" s="20" t="s">
        <v>51</v>
      </c>
      <c r="C13" s="22">
        <v>329689072.08999997</v>
      </c>
      <c r="D13" s="3">
        <v>154650300</v>
      </c>
      <c r="E13" s="3">
        <v>29530100</v>
      </c>
      <c r="F13" s="3">
        <v>0</v>
      </c>
      <c r="G13" s="3">
        <f t="shared" si="0"/>
        <v>175038772.08999997</v>
      </c>
      <c r="H13" s="3">
        <f t="shared" si="1"/>
        <v>300158972.08999997</v>
      </c>
    </row>
    <row r="14" spans="1:8" x14ac:dyDescent="0.35">
      <c r="A14" s="12"/>
      <c r="B14" s="20" t="s">
        <v>52</v>
      </c>
      <c r="C14" s="22">
        <v>757914275.19000006</v>
      </c>
      <c r="D14" s="3">
        <v>15324958</v>
      </c>
      <c r="E14" s="3">
        <v>2471562</v>
      </c>
      <c r="F14" s="3">
        <v>0</v>
      </c>
      <c r="G14" s="3">
        <f t="shared" si="0"/>
        <v>742589317.19000006</v>
      </c>
      <c r="H14" s="3">
        <f t="shared" si="1"/>
        <v>755442713.19000006</v>
      </c>
    </row>
    <row r="15" spans="1:8" x14ac:dyDescent="0.35">
      <c r="A15" s="12"/>
      <c r="B15" s="20" t="s">
        <v>53</v>
      </c>
      <c r="C15" s="22">
        <v>496399399.94</v>
      </c>
      <c r="D15" s="3">
        <v>222233774</v>
      </c>
      <c r="E15" s="3">
        <v>41627188</v>
      </c>
      <c r="F15" s="3">
        <v>0</v>
      </c>
      <c r="G15" s="3">
        <f t="shared" si="0"/>
        <v>274165625.94</v>
      </c>
      <c r="H15" s="3">
        <f t="shared" si="1"/>
        <v>454772211.94</v>
      </c>
    </row>
    <row r="16" spans="1:8" x14ac:dyDescent="0.35">
      <c r="A16" s="12"/>
      <c r="B16" s="20" t="s">
        <v>54</v>
      </c>
      <c r="C16" s="22">
        <v>732793407.88</v>
      </c>
      <c r="D16" s="3">
        <v>330448087</v>
      </c>
      <c r="E16" s="3">
        <v>62507354</v>
      </c>
      <c r="F16" s="3">
        <v>0</v>
      </c>
      <c r="G16" s="3">
        <f t="shared" si="0"/>
        <v>402345320.88</v>
      </c>
      <c r="H16" s="3">
        <f t="shared" si="1"/>
        <v>670286053.88</v>
      </c>
    </row>
    <row r="17" spans="1:8" x14ac:dyDescent="0.35">
      <c r="A17" s="12"/>
      <c r="B17" s="20" t="s">
        <v>55</v>
      </c>
      <c r="C17" s="22">
        <v>53334189.020000003</v>
      </c>
      <c r="D17" s="3">
        <v>27576300</v>
      </c>
      <c r="E17" s="3">
        <v>5013400</v>
      </c>
      <c r="F17" s="3">
        <v>0</v>
      </c>
      <c r="G17" s="3">
        <f t="shared" si="0"/>
        <v>25757889.020000003</v>
      </c>
      <c r="H17" s="3">
        <f t="shared" si="1"/>
        <v>48320789.020000003</v>
      </c>
    </row>
    <row r="18" spans="1:8" x14ac:dyDescent="0.35">
      <c r="A18" s="12"/>
      <c r="B18" s="20" t="s">
        <v>56</v>
      </c>
      <c r="C18" s="22">
        <v>489543190.45999998</v>
      </c>
      <c r="D18" s="3">
        <v>243545396</v>
      </c>
      <c r="E18" s="3">
        <v>46615966</v>
      </c>
      <c r="F18" s="3">
        <v>0</v>
      </c>
      <c r="G18" s="3">
        <f t="shared" si="0"/>
        <v>245997794.45999998</v>
      </c>
      <c r="H18" s="3">
        <f t="shared" si="1"/>
        <v>442927224.45999998</v>
      </c>
    </row>
    <row r="19" spans="1:8" x14ac:dyDescent="0.35">
      <c r="A19" s="12"/>
      <c r="B19" s="20" t="s">
        <v>57</v>
      </c>
      <c r="C19" s="22">
        <v>247266803.81999999</v>
      </c>
      <c r="D19" s="3">
        <v>115120800</v>
      </c>
      <c r="E19" s="3">
        <v>21167900</v>
      </c>
      <c r="F19" s="3">
        <v>0</v>
      </c>
      <c r="G19" s="3">
        <f t="shared" si="0"/>
        <v>132146003.81999999</v>
      </c>
      <c r="H19" s="3">
        <f t="shared" si="1"/>
        <v>226098903.81999999</v>
      </c>
    </row>
    <row r="20" spans="1:8" x14ac:dyDescent="0.35">
      <c r="A20" s="12"/>
      <c r="B20" s="20" t="s">
        <v>58</v>
      </c>
      <c r="C20" s="22">
        <v>164844536.53</v>
      </c>
      <c r="D20" s="3">
        <v>78387400</v>
      </c>
      <c r="E20" s="3">
        <v>78387400</v>
      </c>
      <c r="F20" s="3">
        <v>22440100</v>
      </c>
      <c r="G20" s="3">
        <f t="shared" si="0"/>
        <v>86457136.530000001</v>
      </c>
      <c r="H20" s="3">
        <f t="shared" si="1"/>
        <v>86457136.530000001</v>
      </c>
    </row>
    <row r="21" spans="1:8" s="14" customFormat="1" ht="15" thickBot="1" x14ac:dyDescent="0.4">
      <c r="A21" s="12"/>
      <c r="B21" s="17" t="s">
        <v>111</v>
      </c>
      <c r="C21" s="23">
        <f>SUM(C3:C20)</f>
        <v>13244192760</v>
      </c>
      <c r="D21" s="15">
        <f t="shared" ref="D21:F21" si="2">SUM(D3:D20)</f>
        <v>5869631687.2000008</v>
      </c>
      <c r="E21" s="15">
        <f t="shared" si="2"/>
        <v>4368031617.1000004</v>
      </c>
      <c r="F21" s="15">
        <f t="shared" si="2"/>
        <v>3426983968</v>
      </c>
      <c r="G21" s="15">
        <f t="shared" ref="G21" si="3">SUM(G3:G20)</f>
        <v>7374561072.7999992</v>
      </c>
      <c r="H21" s="15">
        <f t="shared" ref="H21" si="4">SUM(H3:H20)</f>
        <v>8876161142.9000015</v>
      </c>
    </row>
    <row r="22" spans="1:8" ht="15" thickTop="1" x14ac:dyDescent="0.35">
      <c r="A22" s="12"/>
      <c r="B22" s="20" t="s">
        <v>59</v>
      </c>
      <c r="C22" s="22">
        <v>31891370</v>
      </c>
      <c r="D22" s="3">
        <v>31891370</v>
      </c>
      <c r="E22" s="3">
        <v>31891370</v>
      </c>
      <c r="F22" s="3">
        <v>0</v>
      </c>
      <c r="G22" s="3">
        <f t="shared" si="0"/>
        <v>0</v>
      </c>
      <c r="H22" s="3">
        <f t="shared" si="1"/>
        <v>0</v>
      </c>
    </row>
    <row r="23" spans="1:8" x14ac:dyDescent="0.35">
      <c r="A23" s="12"/>
      <c r="B23" s="20" t="s">
        <v>60</v>
      </c>
      <c r="C23" s="22">
        <v>0</v>
      </c>
      <c r="D23" s="3">
        <v>0</v>
      </c>
      <c r="E23" s="3">
        <v>0</v>
      </c>
      <c r="F23" s="3">
        <v>0</v>
      </c>
      <c r="G23" s="3">
        <f t="shared" si="0"/>
        <v>0</v>
      </c>
      <c r="H23" s="3">
        <f t="shared" si="1"/>
        <v>0</v>
      </c>
    </row>
    <row r="24" spans="1:8" x14ac:dyDescent="0.35">
      <c r="A24" s="12"/>
      <c r="B24" s="20" t="s">
        <v>61</v>
      </c>
      <c r="C24" s="22">
        <v>0</v>
      </c>
      <c r="D24" s="3">
        <v>0</v>
      </c>
      <c r="E24" s="3">
        <v>0</v>
      </c>
      <c r="F24" s="3">
        <v>0</v>
      </c>
      <c r="G24" s="3">
        <f t="shared" si="0"/>
        <v>0</v>
      </c>
      <c r="H24" s="3">
        <f t="shared" si="1"/>
        <v>0</v>
      </c>
    </row>
    <row r="25" spans="1:8" x14ac:dyDescent="0.35">
      <c r="A25" s="12"/>
      <c r="B25" s="20" t="s">
        <v>62</v>
      </c>
      <c r="C25" s="22">
        <v>2189600</v>
      </c>
      <c r="D25" s="3">
        <v>2189600</v>
      </c>
      <c r="E25" s="3">
        <v>0</v>
      </c>
      <c r="F25" s="3">
        <v>0</v>
      </c>
      <c r="G25" s="3">
        <f t="shared" si="0"/>
        <v>0</v>
      </c>
      <c r="H25" s="3">
        <f t="shared" si="1"/>
        <v>2189600</v>
      </c>
    </row>
    <row r="26" spans="1:8" x14ac:dyDescent="0.35">
      <c r="A26" s="12"/>
      <c r="B26" s="20" t="s">
        <v>63</v>
      </c>
      <c r="C26" s="22">
        <v>33706741</v>
      </c>
      <c r="D26" s="3">
        <v>33706741</v>
      </c>
      <c r="E26" s="3">
        <v>0</v>
      </c>
      <c r="F26" s="3">
        <v>0</v>
      </c>
      <c r="G26" s="3">
        <f t="shared" si="0"/>
        <v>0</v>
      </c>
      <c r="H26" s="3">
        <f t="shared" si="1"/>
        <v>33706741</v>
      </c>
    </row>
    <row r="27" spans="1:8" x14ac:dyDescent="0.35">
      <c r="A27" s="12"/>
      <c r="B27" s="20" t="s">
        <v>64</v>
      </c>
      <c r="C27" s="22">
        <v>0</v>
      </c>
      <c r="D27" s="3">
        <v>0</v>
      </c>
      <c r="E27" s="3">
        <v>0</v>
      </c>
      <c r="F27" s="3">
        <v>0</v>
      </c>
      <c r="G27" s="3">
        <f t="shared" si="0"/>
        <v>0</v>
      </c>
      <c r="H27" s="3">
        <f t="shared" si="1"/>
        <v>0</v>
      </c>
    </row>
    <row r="28" spans="1:8" x14ac:dyDescent="0.35">
      <c r="A28" s="12"/>
      <c r="B28" s="20" t="s">
        <v>65</v>
      </c>
      <c r="C28" s="22">
        <v>1109953832</v>
      </c>
      <c r="D28" s="3">
        <v>1109953832</v>
      </c>
      <c r="E28" s="3">
        <v>1109953832</v>
      </c>
      <c r="F28" s="3">
        <v>0</v>
      </c>
      <c r="G28" s="3">
        <f t="shared" si="0"/>
        <v>0</v>
      </c>
      <c r="H28" s="3">
        <f t="shared" si="1"/>
        <v>0</v>
      </c>
    </row>
    <row r="29" spans="1:8" x14ac:dyDescent="0.35">
      <c r="A29" s="12"/>
      <c r="B29" s="20" t="s">
        <v>66</v>
      </c>
      <c r="C29" s="22">
        <v>768000000</v>
      </c>
      <c r="D29" s="3">
        <v>768000000</v>
      </c>
      <c r="E29" s="3">
        <v>607014968</v>
      </c>
      <c r="F29" s="3">
        <v>0</v>
      </c>
      <c r="G29" s="3">
        <f t="shared" si="0"/>
        <v>0</v>
      </c>
      <c r="H29" s="3">
        <f t="shared" si="1"/>
        <v>160985032</v>
      </c>
    </row>
    <row r="30" spans="1:8" x14ac:dyDescent="0.35">
      <c r="A30" s="12"/>
      <c r="B30" s="20" t="s">
        <v>67</v>
      </c>
      <c r="C30" s="22">
        <v>0</v>
      </c>
      <c r="D30" s="3">
        <v>0</v>
      </c>
      <c r="E30" s="3">
        <v>0</v>
      </c>
      <c r="F30" s="3">
        <v>0</v>
      </c>
      <c r="G30" s="3">
        <f t="shared" si="0"/>
        <v>0</v>
      </c>
      <c r="H30" s="3">
        <f t="shared" si="1"/>
        <v>0</v>
      </c>
    </row>
    <row r="31" spans="1:8" x14ac:dyDescent="0.35">
      <c r="A31" s="12"/>
      <c r="B31" s="20" t="s">
        <v>68</v>
      </c>
      <c r="C31" s="22">
        <v>706680</v>
      </c>
      <c r="D31" s="3">
        <v>706680</v>
      </c>
      <c r="E31" s="3">
        <v>706680</v>
      </c>
      <c r="F31" s="3">
        <v>0</v>
      </c>
      <c r="G31" s="3">
        <f t="shared" si="0"/>
        <v>0</v>
      </c>
      <c r="H31" s="3">
        <f t="shared" si="1"/>
        <v>0</v>
      </c>
    </row>
    <row r="32" spans="1:8" x14ac:dyDescent="0.35">
      <c r="A32" s="12"/>
      <c r="B32" s="20" t="s">
        <v>69</v>
      </c>
      <c r="C32" s="22">
        <v>5432850</v>
      </c>
      <c r="D32" s="3">
        <v>5432850</v>
      </c>
      <c r="E32" s="3">
        <v>5432850</v>
      </c>
      <c r="F32" s="3">
        <v>0</v>
      </c>
      <c r="G32" s="3">
        <f t="shared" si="0"/>
        <v>0</v>
      </c>
      <c r="H32" s="3">
        <f t="shared" si="1"/>
        <v>0</v>
      </c>
    </row>
    <row r="33" spans="1:8" x14ac:dyDescent="0.35">
      <c r="A33" s="12"/>
      <c r="B33" s="20" t="s">
        <v>70</v>
      </c>
      <c r="C33" s="22">
        <v>0</v>
      </c>
      <c r="D33" s="3">
        <v>0</v>
      </c>
      <c r="E33" s="3">
        <v>0</v>
      </c>
      <c r="F33" s="3">
        <v>0</v>
      </c>
      <c r="G33" s="3">
        <f t="shared" si="0"/>
        <v>0</v>
      </c>
      <c r="H33" s="3">
        <f t="shared" si="1"/>
        <v>0</v>
      </c>
    </row>
    <row r="34" spans="1:8" x14ac:dyDescent="0.35">
      <c r="A34" s="12"/>
      <c r="B34" s="20" t="s">
        <v>71</v>
      </c>
      <c r="C34" s="22">
        <v>0</v>
      </c>
      <c r="D34" s="3">
        <v>0</v>
      </c>
      <c r="E34" s="3"/>
      <c r="F34" s="3"/>
      <c r="G34" s="3">
        <f t="shared" si="0"/>
        <v>0</v>
      </c>
      <c r="H34" s="3">
        <f t="shared" si="1"/>
        <v>0</v>
      </c>
    </row>
    <row r="35" spans="1:8" x14ac:dyDescent="0.35">
      <c r="A35" s="12"/>
      <c r="B35" s="20" t="s">
        <v>72</v>
      </c>
      <c r="C35" s="22">
        <v>50000</v>
      </c>
      <c r="D35" s="3">
        <v>50000</v>
      </c>
      <c r="E35" s="3"/>
      <c r="F35" s="3"/>
      <c r="G35" s="3">
        <f t="shared" si="0"/>
        <v>0</v>
      </c>
      <c r="H35" s="3">
        <f t="shared" si="1"/>
        <v>50000</v>
      </c>
    </row>
    <row r="36" spans="1:8" x14ac:dyDescent="0.35">
      <c r="A36" s="12"/>
      <c r="B36" s="20" t="s">
        <v>73</v>
      </c>
      <c r="C36" s="22">
        <v>2000000</v>
      </c>
      <c r="D36" s="3">
        <v>0</v>
      </c>
      <c r="E36" s="3">
        <v>0</v>
      </c>
      <c r="F36" s="3">
        <v>0</v>
      </c>
      <c r="G36" s="3">
        <f t="shared" si="0"/>
        <v>2000000</v>
      </c>
      <c r="H36" s="3">
        <f t="shared" si="1"/>
        <v>2000000</v>
      </c>
    </row>
    <row r="37" spans="1:8" x14ac:dyDescent="0.35">
      <c r="A37" s="12"/>
      <c r="B37" s="20" t="s">
        <v>74</v>
      </c>
      <c r="C37" s="22">
        <v>5000000</v>
      </c>
      <c r="D37" s="3">
        <v>0</v>
      </c>
      <c r="E37" s="3">
        <v>0</v>
      </c>
      <c r="F37" s="3">
        <v>0</v>
      </c>
      <c r="G37" s="3">
        <f t="shared" si="0"/>
        <v>5000000</v>
      </c>
      <c r="H37" s="3">
        <f t="shared" si="1"/>
        <v>5000000</v>
      </c>
    </row>
    <row r="38" spans="1:8" x14ac:dyDescent="0.35">
      <c r="A38" s="12"/>
      <c r="B38" s="20" t="s">
        <v>75</v>
      </c>
      <c r="C38" s="22">
        <v>650000</v>
      </c>
      <c r="D38" s="3">
        <v>650000</v>
      </c>
      <c r="E38" s="3">
        <v>650000</v>
      </c>
      <c r="F38" s="3">
        <v>0</v>
      </c>
      <c r="G38" s="3">
        <f t="shared" si="0"/>
        <v>0</v>
      </c>
      <c r="H38" s="3">
        <f t="shared" si="1"/>
        <v>0</v>
      </c>
    </row>
    <row r="39" spans="1:8" x14ac:dyDescent="0.35">
      <c r="A39" s="12"/>
      <c r="B39" s="20" t="s">
        <v>76</v>
      </c>
      <c r="C39" s="22">
        <v>0</v>
      </c>
      <c r="D39" s="3">
        <v>0</v>
      </c>
      <c r="E39" s="3">
        <v>0</v>
      </c>
      <c r="F39" s="3">
        <v>0</v>
      </c>
      <c r="G39" s="3">
        <f t="shared" si="0"/>
        <v>0</v>
      </c>
      <c r="H39" s="3">
        <f t="shared" si="1"/>
        <v>0</v>
      </c>
    </row>
    <row r="40" spans="1:8" x14ac:dyDescent="0.35">
      <c r="A40" s="12"/>
      <c r="B40" s="20" t="s">
        <v>77</v>
      </c>
      <c r="C40" s="22">
        <v>1200000</v>
      </c>
      <c r="D40" s="3">
        <v>600000</v>
      </c>
      <c r="E40" s="3">
        <v>0</v>
      </c>
      <c r="F40" s="3">
        <v>0</v>
      </c>
      <c r="G40" s="3">
        <f t="shared" si="0"/>
        <v>600000</v>
      </c>
      <c r="H40" s="3">
        <f t="shared" si="1"/>
        <v>1200000</v>
      </c>
    </row>
    <row r="41" spans="1:8" x14ac:dyDescent="0.35">
      <c r="A41" s="12"/>
      <c r="B41" s="20" t="s">
        <v>78</v>
      </c>
      <c r="C41" s="22">
        <v>2560000</v>
      </c>
      <c r="D41" s="3">
        <v>2560000</v>
      </c>
      <c r="E41" s="3">
        <v>399110</v>
      </c>
      <c r="F41" s="3">
        <v>0</v>
      </c>
      <c r="G41" s="3">
        <f t="shared" si="0"/>
        <v>0</v>
      </c>
      <c r="H41" s="3">
        <f t="shared" si="1"/>
        <v>2160890</v>
      </c>
    </row>
    <row r="42" spans="1:8" x14ac:dyDescent="0.35">
      <c r="A42" s="12"/>
      <c r="B42" s="20" t="s">
        <v>79</v>
      </c>
      <c r="C42" s="22">
        <v>3645718.5999999996</v>
      </c>
      <c r="D42" s="3">
        <v>3444118.6</v>
      </c>
      <c r="E42" s="3">
        <v>3444118.6</v>
      </c>
      <c r="F42" s="3">
        <v>0</v>
      </c>
      <c r="G42" s="3">
        <f t="shared" si="0"/>
        <v>201599.99999999953</v>
      </c>
      <c r="H42" s="3">
        <f t="shared" si="1"/>
        <v>201599.99999999953</v>
      </c>
    </row>
    <row r="43" spans="1:8" x14ac:dyDescent="0.35">
      <c r="A43" s="12"/>
      <c r="B43" s="20" t="s">
        <v>80</v>
      </c>
      <c r="C43" s="22">
        <v>1384500</v>
      </c>
      <c r="D43" s="3">
        <v>900000</v>
      </c>
      <c r="E43" s="3">
        <v>0</v>
      </c>
      <c r="F43" s="3">
        <v>0</v>
      </c>
      <c r="G43" s="3">
        <f t="shared" si="0"/>
        <v>484500</v>
      </c>
      <c r="H43" s="3">
        <f t="shared" si="1"/>
        <v>1384500</v>
      </c>
    </row>
    <row r="44" spans="1:8" x14ac:dyDescent="0.35">
      <c r="A44" s="12"/>
      <c r="B44" s="20" t="s">
        <v>81</v>
      </c>
      <c r="C44" s="22">
        <v>645000</v>
      </c>
      <c r="D44" s="3">
        <v>600000</v>
      </c>
      <c r="E44" s="3">
        <v>0</v>
      </c>
      <c r="F44" s="3">
        <v>0</v>
      </c>
      <c r="G44" s="3">
        <f t="shared" si="0"/>
        <v>45000</v>
      </c>
      <c r="H44" s="3">
        <f t="shared" si="1"/>
        <v>645000</v>
      </c>
    </row>
    <row r="45" spans="1:8" x14ac:dyDescent="0.35">
      <c r="A45" s="12"/>
      <c r="B45" s="20" t="s">
        <v>82</v>
      </c>
      <c r="C45" s="22">
        <v>63020576.859999999</v>
      </c>
      <c r="D45" s="3">
        <v>19850000</v>
      </c>
      <c r="E45" s="3">
        <v>18699281.09</v>
      </c>
      <c r="F45" s="3">
        <v>2050244</v>
      </c>
      <c r="G45" s="3">
        <f t="shared" si="0"/>
        <v>43170576.859999999</v>
      </c>
      <c r="H45" s="3">
        <f t="shared" si="1"/>
        <v>44321295.769999996</v>
      </c>
    </row>
    <row r="46" spans="1:8" x14ac:dyDescent="0.35">
      <c r="A46" s="12"/>
      <c r="B46" s="20" t="s">
        <v>0</v>
      </c>
      <c r="C46" s="22">
        <v>2500000</v>
      </c>
      <c r="D46" s="3">
        <v>0</v>
      </c>
      <c r="E46" s="3">
        <v>0</v>
      </c>
      <c r="F46" s="3">
        <v>0</v>
      </c>
      <c r="G46" s="3">
        <f t="shared" si="0"/>
        <v>2500000</v>
      </c>
      <c r="H46" s="3">
        <f t="shared" si="1"/>
        <v>2500000</v>
      </c>
    </row>
    <row r="47" spans="1:8" x14ac:dyDescent="0.35">
      <c r="A47" s="12"/>
      <c r="B47" s="20" t="s">
        <v>83</v>
      </c>
      <c r="C47" s="22">
        <v>1354650</v>
      </c>
      <c r="D47" s="3">
        <v>550000</v>
      </c>
      <c r="E47" s="3">
        <v>0</v>
      </c>
      <c r="F47" s="3">
        <v>0</v>
      </c>
      <c r="G47" s="3">
        <f t="shared" si="0"/>
        <v>804650</v>
      </c>
      <c r="H47" s="3">
        <f t="shared" si="1"/>
        <v>1354650</v>
      </c>
    </row>
    <row r="48" spans="1:8" x14ac:dyDescent="0.35">
      <c r="A48" s="12"/>
      <c r="B48" s="20" t="s">
        <v>84</v>
      </c>
      <c r="C48" s="22">
        <v>1659000</v>
      </c>
      <c r="D48" s="3">
        <v>1659000</v>
      </c>
      <c r="E48" s="3">
        <v>1659000</v>
      </c>
      <c r="F48" s="3">
        <v>0</v>
      </c>
      <c r="G48" s="3">
        <f t="shared" si="0"/>
        <v>0</v>
      </c>
      <c r="H48" s="3">
        <f t="shared" si="1"/>
        <v>0</v>
      </c>
    </row>
    <row r="49" spans="1:8" x14ac:dyDescent="0.35">
      <c r="A49" s="12"/>
      <c r="B49" s="20" t="s">
        <v>85</v>
      </c>
      <c r="C49" s="22">
        <v>27284029</v>
      </c>
      <c r="D49" s="3">
        <v>27284029</v>
      </c>
      <c r="E49" s="3">
        <v>27284029</v>
      </c>
      <c r="F49" s="3">
        <v>27284029</v>
      </c>
      <c r="G49" s="3">
        <f t="shared" si="0"/>
        <v>0</v>
      </c>
      <c r="H49" s="3">
        <f t="shared" si="1"/>
        <v>0</v>
      </c>
    </row>
    <row r="50" spans="1:8" x14ac:dyDescent="0.35">
      <c r="A50" s="12"/>
      <c r="B50" s="20" t="s">
        <v>86</v>
      </c>
      <c r="C50" s="22">
        <v>932000</v>
      </c>
      <c r="D50" s="3">
        <v>900000</v>
      </c>
      <c r="E50" s="3">
        <v>0</v>
      </c>
      <c r="F50" s="3">
        <v>0</v>
      </c>
      <c r="G50" s="3">
        <f t="shared" si="0"/>
        <v>32000</v>
      </c>
      <c r="H50" s="3">
        <f t="shared" si="1"/>
        <v>932000</v>
      </c>
    </row>
    <row r="51" spans="1:8" x14ac:dyDescent="0.35">
      <c r="A51" s="12"/>
      <c r="B51" s="20" t="s">
        <v>87</v>
      </c>
      <c r="C51" s="22">
        <v>22381000</v>
      </c>
      <c r="D51" s="3">
        <v>22381000</v>
      </c>
      <c r="E51" s="3">
        <v>20484000</v>
      </c>
      <c r="F51" s="3">
        <v>0</v>
      </c>
      <c r="G51" s="3">
        <f t="shared" si="0"/>
        <v>0</v>
      </c>
      <c r="H51" s="3">
        <f t="shared" si="1"/>
        <v>1897000</v>
      </c>
    </row>
    <row r="52" spans="1:8" x14ac:dyDescent="0.35">
      <c r="A52" s="12"/>
      <c r="B52" s="20" t="s">
        <v>88</v>
      </c>
      <c r="C52" s="22">
        <v>48341000</v>
      </c>
      <c r="D52" s="3">
        <v>47731000</v>
      </c>
      <c r="E52" s="3">
        <v>47731000</v>
      </c>
      <c r="F52" s="3">
        <v>0</v>
      </c>
      <c r="G52" s="3">
        <f t="shared" si="0"/>
        <v>610000</v>
      </c>
      <c r="H52" s="3">
        <f t="shared" si="1"/>
        <v>610000</v>
      </c>
    </row>
    <row r="53" spans="1:8" x14ac:dyDescent="0.35">
      <c r="A53" s="12"/>
      <c r="B53" s="20" t="s">
        <v>89</v>
      </c>
      <c r="C53" s="22">
        <v>0</v>
      </c>
      <c r="D53" s="3">
        <v>0</v>
      </c>
      <c r="E53" s="3">
        <v>0</v>
      </c>
      <c r="F53" s="3">
        <v>0</v>
      </c>
      <c r="G53" s="3">
        <f t="shared" si="0"/>
        <v>0</v>
      </c>
      <c r="H53" s="3">
        <f t="shared" si="1"/>
        <v>0</v>
      </c>
    </row>
    <row r="54" spans="1:8" x14ac:dyDescent="0.35">
      <c r="A54" s="12"/>
      <c r="B54" s="20" t="s">
        <v>90</v>
      </c>
      <c r="C54" s="22">
        <v>1659000</v>
      </c>
      <c r="D54" s="3">
        <v>1659000</v>
      </c>
      <c r="E54" s="3">
        <v>1659000</v>
      </c>
      <c r="F54" s="3">
        <v>0</v>
      </c>
      <c r="G54" s="3">
        <f t="shared" si="0"/>
        <v>0</v>
      </c>
      <c r="H54" s="3">
        <f t="shared" si="1"/>
        <v>0</v>
      </c>
    </row>
    <row r="55" spans="1:8" x14ac:dyDescent="0.35">
      <c r="A55" s="12"/>
      <c r="B55" s="20" t="s">
        <v>91</v>
      </c>
      <c r="C55" s="22">
        <v>50000</v>
      </c>
      <c r="D55" s="3">
        <v>50000</v>
      </c>
      <c r="E55" s="3">
        <v>0</v>
      </c>
      <c r="F55" s="3">
        <v>0</v>
      </c>
      <c r="G55" s="3">
        <f t="shared" si="0"/>
        <v>0</v>
      </c>
      <c r="H55" s="3">
        <f t="shared" si="1"/>
        <v>50000</v>
      </c>
    </row>
    <row r="56" spans="1:8" x14ac:dyDescent="0.35">
      <c r="A56" s="12"/>
      <c r="B56" s="20" t="s">
        <v>92</v>
      </c>
      <c r="C56" s="22">
        <v>30000000</v>
      </c>
      <c r="D56" s="3">
        <v>0</v>
      </c>
      <c r="E56" s="3">
        <v>0</v>
      </c>
      <c r="F56" s="3">
        <v>0</v>
      </c>
      <c r="G56" s="3">
        <f t="shared" si="0"/>
        <v>30000000</v>
      </c>
      <c r="H56" s="3">
        <f t="shared" si="1"/>
        <v>30000000</v>
      </c>
    </row>
    <row r="57" spans="1:8" x14ac:dyDescent="0.35">
      <c r="A57" s="12"/>
      <c r="B57" s="20" t="s">
        <v>93</v>
      </c>
      <c r="C57" s="22">
        <v>403736955</v>
      </c>
      <c r="D57" s="3">
        <v>247607352</v>
      </c>
      <c r="E57" s="3">
        <v>247099474</v>
      </c>
      <c r="F57" s="3">
        <v>0</v>
      </c>
      <c r="G57" s="3">
        <f t="shared" si="0"/>
        <v>156129603</v>
      </c>
      <c r="H57" s="3">
        <f t="shared" si="1"/>
        <v>156637481</v>
      </c>
    </row>
    <row r="58" spans="1:8" x14ac:dyDescent="0.35">
      <c r="A58" s="12"/>
      <c r="B58" s="20" t="s">
        <v>94</v>
      </c>
      <c r="C58" s="22">
        <v>108552.54</v>
      </c>
      <c r="D58" s="3">
        <v>108552.54</v>
      </c>
      <c r="E58" s="3">
        <v>108552.54</v>
      </c>
      <c r="F58" s="3">
        <v>0</v>
      </c>
      <c r="G58" s="3">
        <f t="shared" si="0"/>
        <v>0</v>
      </c>
      <c r="H58" s="3">
        <f t="shared" si="1"/>
        <v>0</v>
      </c>
    </row>
    <row r="59" spans="1:8" x14ac:dyDescent="0.35">
      <c r="A59" s="12"/>
      <c r="B59" s="20" t="s">
        <v>95</v>
      </c>
      <c r="C59" s="22">
        <v>50000</v>
      </c>
      <c r="D59" s="3">
        <v>50000</v>
      </c>
      <c r="E59" s="3"/>
      <c r="F59" s="3"/>
      <c r="G59" s="3">
        <f t="shared" si="0"/>
        <v>0</v>
      </c>
      <c r="H59" s="3">
        <f t="shared" si="1"/>
        <v>50000</v>
      </c>
    </row>
    <row r="60" spans="1:8" x14ac:dyDescent="0.35">
      <c r="A60" s="12"/>
      <c r="B60" s="20" t="s">
        <v>96</v>
      </c>
      <c r="C60" s="22">
        <v>0</v>
      </c>
      <c r="D60" s="3">
        <v>0</v>
      </c>
      <c r="E60" s="3">
        <v>0</v>
      </c>
      <c r="F60" s="3">
        <v>0</v>
      </c>
      <c r="G60" s="3">
        <f t="shared" si="0"/>
        <v>0</v>
      </c>
      <c r="H60" s="3">
        <f t="shared" si="1"/>
        <v>0</v>
      </c>
    </row>
    <row r="61" spans="1:8" x14ac:dyDescent="0.35">
      <c r="A61" s="12"/>
      <c r="B61" s="20" t="s">
        <v>97</v>
      </c>
      <c r="C61" s="22">
        <v>0</v>
      </c>
      <c r="D61" s="3">
        <v>0</v>
      </c>
      <c r="E61" s="3">
        <v>0</v>
      </c>
      <c r="F61" s="3">
        <v>0</v>
      </c>
      <c r="G61" s="3">
        <f t="shared" si="0"/>
        <v>0</v>
      </c>
      <c r="H61" s="3">
        <f t="shared" si="1"/>
        <v>0</v>
      </c>
    </row>
    <row r="62" spans="1:8" x14ac:dyDescent="0.35">
      <c r="A62" s="12"/>
      <c r="B62" s="20" t="s">
        <v>98</v>
      </c>
      <c r="C62" s="22">
        <v>0</v>
      </c>
      <c r="D62" s="3">
        <v>0</v>
      </c>
      <c r="E62" s="3">
        <v>0</v>
      </c>
      <c r="F62" s="3">
        <v>0</v>
      </c>
      <c r="G62" s="3">
        <f t="shared" si="0"/>
        <v>0</v>
      </c>
      <c r="H62" s="3">
        <f t="shared" si="1"/>
        <v>0</v>
      </c>
    </row>
    <row r="63" spans="1:8" x14ac:dyDescent="0.35">
      <c r="A63" s="12"/>
      <c r="B63" s="20" t="s">
        <v>99</v>
      </c>
      <c r="C63" s="22">
        <v>62443055</v>
      </c>
      <c r="D63" s="3">
        <v>62443055</v>
      </c>
      <c r="E63" s="3">
        <v>0</v>
      </c>
      <c r="F63" s="3">
        <v>0</v>
      </c>
      <c r="G63" s="3">
        <f t="shared" si="0"/>
        <v>0</v>
      </c>
      <c r="H63" s="3">
        <f t="shared" si="1"/>
        <v>62443055</v>
      </c>
    </row>
    <row r="64" spans="1:8" x14ac:dyDescent="0.35">
      <c r="A64" s="12"/>
      <c r="B64" s="20" t="s">
        <v>100</v>
      </c>
      <c r="C64" s="22">
        <v>0</v>
      </c>
      <c r="D64" s="3">
        <v>0</v>
      </c>
      <c r="E64" s="3">
        <v>0</v>
      </c>
      <c r="F64" s="3">
        <v>0</v>
      </c>
      <c r="G64" s="3">
        <f t="shared" si="0"/>
        <v>0</v>
      </c>
      <c r="H64" s="3">
        <f t="shared" si="1"/>
        <v>0</v>
      </c>
    </row>
    <row r="65" spans="1:8" x14ac:dyDescent="0.35">
      <c r="A65" s="12"/>
      <c r="B65" s="20" t="s">
        <v>101</v>
      </c>
      <c r="C65" s="22">
        <v>11230060</v>
      </c>
      <c r="D65" s="3">
        <v>11230060</v>
      </c>
      <c r="E65" s="3">
        <v>11230060</v>
      </c>
      <c r="F65" s="3">
        <v>0</v>
      </c>
      <c r="G65" s="3">
        <f t="shared" si="0"/>
        <v>0</v>
      </c>
      <c r="H65" s="3">
        <f t="shared" si="1"/>
        <v>0</v>
      </c>
    </row>
    <row r="66" spans="1:8" x14ac:dyDescent="0.35">
      <c r="A66" s="12"/>
      <c r="B66" s="20" t="s">
        <v>102</v>
      </c>
      <c r="C66" s="22">
        <v>0</v>
      </c>
      <c r="D66" s="3">
        <v>0</v>
      </c>
      <c r="E66" s="3">
        <v>0</v>
      </c>
      <c r="F66" s="3">
        <v>0</v>
      </c>
      <c r="G66" s="3">
        <f t="shared" si="0"/>
        <v>0</v>
      </c>
      <c r="H66" s="3">
        <f t="shared" si="1"/>
        <v>0</v>
      </c>
    </row>
    <row r="67" spans="1:8" x14ac:dyDescent="0.35">
      <c r="A67" s="12"/>
      <c r="B67" s="20" t="s">
        <v>103</v>
      </c>
      <c r="C67" s="22">
        <v>0</v>
      </c>
      <c r="D67" s="3">
        <v>0</v>
      </c>
      <c r="E67" s="3">
        <v>0</v>
      </c>
      <c r="F67" s="3">
        <v>0</v>
      </c>
      <c r="G67" s="3">
        <f t="shared" si="0"/>
        <v>0</v>
      </c>
      <c r="H67" s="3">
        <f t="shared" si="1"/>
        <v>0</v>
      </c>
    </row>
    <row r="68" spans="1:8" x14ac:dyDescent="0.35">
      <c r="A68" s="12"/>
      <c r="B68" s="20" t="s">
        <v>104</v>
      </c>
      <c r="C68" s="22">
        <v>28232750</v>
      </c>
      <c r="D68" s="3">
        <v>28232750</v>
      </c>
      <c r="E68" s="3">
        <v>28232750</v>
      </c>
      <c r="F68" s="3">
        <v>0</v>
      </c>
      <c r="G68" s="3">
        <f t="shared" ref="G68:G72" si="5">+C68-D68</f>
        <v>0</v>
      </c>
      <c r="H68" s="3">
        <f t="shared" ref="H68:H72" si="6">+C68-E68</f>
        <v>0</v>
      </c>
    </row>
    <row r="69" spans="1:8" x14ac:dyDescent="0.35">
      <c r="A69" s="12"/>
      <c r="B69" s="20" t="s">
        <v>105</v>
      </c>
      <c r="C69" s="22">
        <v>15374256</v>
      </c>
      <c r="D69" s="3">
        <v>0</v>
      </c>
      <c r="E69" s="3">
        <v>0</v>
      </c>
      <c r="F69" s="3">
        <v>0</v>
      </c>
      <c r="G69" s="3">
        <f t="shared" si="5"/>
        <v>15374256</v>
      </c>
      <c r="H69" s="3">
        <f t="shared" si="6"/>
        <v>15374256</v>
      </c>
    </row>
    <row r="70" spans="1:8" x14ac:dyDescent="0.35">
      <c r="A70" s="12"/>
      <c r="B70" s="20" t="s">
        <v>106</v>
      </c>
      <c r="C70" s="22">
        <v>0</v>
      </c>
      <c r="D70" s="3">
        <v>0</v>
      </c>
      <c r="E70" s="3">
        <v>0</v>
      </c>
      <c r="F70" s="3">
        <v>0</v>
      </c>
      <c r="G70" s="3">
        <f t="shared" si="5"/>
        <v>0</v>
      </c>
      <c r="H70" s="3">
        <f t="shared" si="6"/>
        <v>0</v>
      </c>
    </row>
    <row r="71" spans="1:8" x14ac:dyDescent="0.35">
      <c r="A71" s="12"/>
      <c r="B71" s="20" t="s">
        <v>107</v>
      </c>
      <c r="C71" s="22">
        <v>0</v>
      </c>
      <c r="D71" s="3">
        <v>0</v>
      </c>
      <c r="E71" s="3"/>
      <c r="F71" s="3"/>
      <c r="G71" s="3">
        <f t="shared" si="5"/>
        <v>0</v>
      </c>
      <c r="H71" s="3">
        <f t="shared" si="6"/>
        <v>0</v>
      </c>
    </row>
    <row r="72" spans="1:8" s="14" customFormat="1" ht="15" thickBot="1" x14ac:dyDescent="0.4">
      <c r="A72" s="12"/>
      <c r="B72" s="17" t="s">
        <v>112</v>
      </c>
      <c r="C72" s="23">
        <f>SUM(C22:C71)</f>
        <v>2689373176</v>
      </c>
      <c r="D72" s="15">
        <f t="shared" ref="D72:F72" si="7">SUM(D22:D71)</f>
        <v>2432420990.1399999</v>
      </c>
      <c r="E72" s="15">
        <f t="shared" si="7"/>
        <v>2163680075.2299995</v>
      </c>
      <c r="F72" s="15">
        <f t="shared" si="7"/>
        <v>29334273</v>
      </c>
      <c r="G72" s="15">
        <f t="shared" si="5"/>
        <v>256952185.86000013</v>
      </c>
      <c r="H72" s="15">
        <f t="shared" si="6"/>
        <v>525693100.77000046</v>
      </c>
    </row>
    <row r="73" spans="1:8" s="14" customFormat="1" ht="15.5" thickTop="1" thickBot="1" x14ac:dyDescent="0.4">
      <c r="A73" s="12"/>
      <c r="B73" s="18" t="s">
        <v>113</v>
      </c>
      <c r="C73" s="24">
        <f>+C72+C21</f>
        <v>15933565936</v>
      </c>
      <c r="D73" s="16">
        <f>+D72+D21</f>
        <v>8302052677.3400002</v>
      </c>
      <c r="E73" s="16">
        <f t="shared" ref="E73:F73" si="8">+E72+E21</f>
        <v>6531711692.3299999</v>
      </c>
      <c r="F73" s="16">
        <f t="shared" si="8"/>
        <v>3456318241</v>
      </c>
      <c r="G73" s="16">
        <f t="shared" ref="G73" si="9">+C73-D73</f>
        <v>7631513258.6599998</v>
      </c>
      <c r="H73" s="16">
        <f t="shared" ref="H73" si="10">+C73-E73</f>
        <v>9401854243.6700001</v>
      </c>
    </row>
    <row r="74" spans="1:8" ht="15" thickTop="1" x14ac:dyDescent="0.35"/>
    <row r="75" spans="1:8" x14ac:dyDescent="0.35">
      <c r="D75" s="26"/>
    </row>
  </sheetData>
  <sheetProtection algorithmName="SHA-512" hashValue="AVeXKrsPhZQKG0AlneJiR6rfuDmloxlp6gFKtJhhNJomLsK4VnWsSrQNwWrCLgtd6z4tI4XlxDThurWCavOoXQ==" saltValue="O5qLNTokiSQdL+i84cO9Bg==" spinCount="100000" sheet="1" objects="1" scenarios="1"/>
  <mergeCells count="1">
    <mergeCell ref="B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F7DC6-DAA5-4E12-9A05-4B7CAD9CA99D}">
  <dimension ref="B1:H37"/>
  <sheetViews>
    <sheetView showGridLines="0" showRowColHeaders="0" topLeftCell="A27" workbookViewId="0">
      <selection activeCell="K32" sqref="K32"/>
    </sheetView>
  </sheetViews>
  <sheetFormatPr baseColWidth="10" defaultRowHeight="14.5" x14ac:dyDescent="0.35"/>
  <cols>
    <col min="2" max="2" width="35.36328125" customWidth="1"/>
    <col min="3" max="3" width="16.54296875" bestFit="1" customWidth="1"/>
    <col min="4" max="8" width="15.453125" bestFit="1" customWidth="1"/>
  </cols>
  <sheetData>
    <row r="1" spans="2:8" ht="48.65" customHeight="1" x14ac:dyDescent="0.35">
      <c r="B1" s="27" t="s">
        <v>114</v>
      </c>
      <c r="C1" s="27"/>
      <c r="D1" s="27"/>
      <c r="E1" s="27"/>
      <c r="F1" s="27"/>
      <c r="G1" s="27"/>
      <c r="H1" s="27"/>
    </row>
    <row r="2" spans="2:8" s="1" customFormat="1" ht="29.5" thickBot="1" x14ac:dyDescent="0.4">
      <c r="B2" s="6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</row>
    <row r="3" spans="2:8" ht="58.5" thickTop="1" x14ac:dyDescent="0.35">
      <c r="B3" s="7" t="s">
        <v>8</v>
      </c>
      <c r="C3" s="3">
        <v>1617960352</v>
      </c>
      <c r="D3" s="3">
        <v>1267753587</v>
      </c>
      <c r="E3" s="3">
        <v>1138592908</v>
      </c>
      <c r="F3" s="3">
        <v>500246988</v>
      </c>
      <c r="G3" s="3">
        <v>350206765</v>
      </c>
      <c r="H3" s="3">
        <v>479367444</v>
      </c>
    </row>
    <row r="4" spans="2:8" ht="72.5" x14ac:dyDescent="0.35">
      <c r="B4" s="7" t="s">
        <v>9</v>
      </c>
      <c r="C4" s="3">
        <v>1120542832</v>
      </c>
      <c r="D4" s="3">
        <v>1020521057</v>
      </c>
      <c r="E4" s="3">
        <v>1005328201</v>
      </c>
      <c r="F4" s="3">
        <v>336308862</v>
      </c>
      <c r="G4" s="3">
        <v>100021775</v>
      </c>
      <c r="H4" s="3">
        <v>115214631</v>
      </c>
    </row>
    <row r="5" spans="2:8" ht="43.5" x14ac:dyDescent="0.35">
      <c r="B5" s="7" t="s">
        <v>10</v>
      </c>
      <c r="C5" s="3">
        <v>507074701</v>
      </c>
      <c r="D5" s="3">
        <v>473679206</v>
      </c>
      <c r="E5" s="3">
        <v>473679206</v>
      </c>
      <c r="F5" s="3">
        <v>110384147</v>
      </c>
      <c r="G5" s="3">
        <v>33395495</v>
      </c>
      <c r="H5" s="3">
        <v>33395495</v>
      </c>
    </row>
    <row r="6" spans="2:8" ht="58" x14ac:dyDescent="0.35">
      <c r="B6" s="7" t="s">
        <v>11</v>
      </c>
      <c r="C6" s="3">
        <v>1063835403</v>
      </c>
      <c r="D6" s="3">
        <v>747663847</v>
      </c>
      <c r="E6" s="3">
        <v>742037965</v>
      </c>
      <c r="F6" s="3">
        <v>249926805</v>
      </c>
      <c r="G6" s="3">
        <v>316171556</v>
      </c>
      <c r="H6" s="3">
        <v>321797438</v>
      </c>
    </row>
    <row r="7" spans="2:8" ht="87" x14ac:dyDescent="0.35">
      <c r="B7" s="7" t="s">
        <v>12</v>
      </c>
      <c r="C7" s="3">
        <v>815927929</v>
      </c>
      <c r="D7" s="3">
        <v>522120642</v>
      </c>
      <c r="E7" s="3">
        <v>458659303.88999999</v>
      </c>
      <c r="F7" s="3">
        <v>211748825.88999999</v>
      </c>
      <c r="G7" s="3">
        <v>293807287</v>
      </c>
      <c r="H7" s="3">
        <v>357268625.11000001</v>
      </c>
    </row>
    <row r="8" spans="2:8" ht="43.5" x14ac:dyDescent="0.35">
      <c r="B8" s="7" t="s">
        <v>13</v>
      </c>
      <c r="C8" s="3">
        <v>134635747</v>
      </c>
      <c r="D8" s="3">
        <v>101302844</v>
      </c>
      <c r="E8" s="3">
        <v>55302844</v>
      </c>
      <c r="F8" s="3">
        <v>0</v>
      </c>
      <c r="G8" s="3">
        <v>33332903</v>
      </c>
      <c r="H8" s="3">
        <v>79332903</v>
      </c>
    </row>
    <row r="9" spans="2:8" ht="58" x14ac:dyDescent="0.35">
      <c r="B9" s="7" t="s">
        <v>14</v>
      </c>
      <c r="C9" s="3">
        <v>525467636</v>
      </c>
      <c r="D9" s="3">
        <v>521410345</v>
      </c>
      <c r="E9" s="3">
        <v>521410345</v>
      </c>
      <c r="F9" s="3">
        <v>138744881</v>
      </c>
      <c r="G9" s="3">
        <v>4057291</v>
      </c>
      <c r="H9" s="3">
        <v>4057291</v>
      </c>
    </row>
    <row r="10" spans="2:8" ht="43.5" x14ac:dyDescent="0.35">
      <c r="B10" s="7" t="s">
        <v>15</v>
      </c>
      <c r="C10" s="3">
        <v>70773975</v>
      </c>
      <c r="D10" s="3">
        <v>0</v>
      </c>
      <c r="E10" s="3">
        <v>0</v>
      </c>
      <c r="F10" s="3">
        <v>0</v>
      </c>
      <c r="G10" s="3">
        <v>70773975</v>
      </c>
      <c r="H10" s="3">
        <v>70773975</v>
      </c>
    </row>
    <row r="11" spans="2:8" ht="72.5" x14ac:dyDescent="0.35">
      <c r="B11" s="7" t="s">
        <v>16</v>
      </c>
      <c r="C11" s="3">
        <v>209413024</v>
      </c>
      <c r="D11" s="3">
        <v>206172110</v>
      </c>
      <c r="E11" s="3">
        <v>194373816</v>
      </c>
      <c r="F11" s="3">
        <v>50623913</v>
      </c>
      <c r="G11" s="3">
        <v>3240914</v>
      </c>
      <c r="H11" s="3">
        <v>15039208</v>
      </c>
    </row>
    <row r="12" spans="2:8" ht="87" x14ac:dyDescent="0.35">
      <c r="B12" s="7" t="s">
        <v>17</v>
      </c>
      <c r="C12" s="3">
        <v>464358491</v>
      </c>
      <c r="D12" s="3">
        <v>369398486</v>
      </c>
      <c r="E12" s="3">
        <v>360779822</v>
      </c>
      <c r="F12" s="3">
        <v>94644992.5</v>
      </c>
      <c r="G12" s="3">
        <v>94960005</v>
      </c>
      <c r="H12" s="3">
        <v>103578669</v>
      </c>
    </row>
    <row r="13" spans="2:8" ht="72.5" x14ac:dyDescent="0.35">
      <c r="B13" s="7" t="s">
        <v>18</v>
      </c>
      <c r="C13" s="3">
        <v>189697438</v>
      </c>
      <c r="D13" s="3">
        <v>184324876</v>
      </c>
      <c r="E13" s="3">
        <v>184324876</v>
      </c>
      <c r="F13" s="3">
        <v>75804032</v>
      </c>
      <c r="G13" s="3">
        <v>5372562</v>
      </c>
      <c r="H13" s="3">
        <v>5372562</v>
      </c>
    </row>
    <row r="14" spans="2:8" ht="58" x14ac:dyDescent="0.35">
      <c r="B14" s="7" t="s">
        <v>19</v>
      </c>
      <c r="C14" s="3">
        <v>104351468</v>
      </c>
      <c r="D14" s="3">
        <v>71516516</v>
      </c>
      <c r="E14" s="3">
        <v>56822986</v>
      </c>
      <c r="F14" s="3">
        <v>15837946</v>
      </c>
      <c r="G14" s="3">
        <v>32834952</v>
      </c>
      <c r="H14" s="3">
        <v>47528482</v>
      </c>
    </row>
    <row r="15" spans="2:8" ht="29" x14ac:dyDescent="0.35">
      <c r="B15" s="7" t="s">
        <v>20</v>
      </c>
      <c r="C15" s="3">
        <v>403411243</v>
      </c>
      <c r="D15" s="3">
        <v>264111098</v>
      </c>
      <c r="E15" s="3">
        <v>263623678</v>
      </c>
      <c r="F15" s="3">
        <v>67529733</v>
      </c>
      <c r="G15" s="3">
        <v>139300145</v>
      </c>
      <c r="H15" s="3">
        <v>139787565</v>
      </c>
    </row>
    <row r="16" spans="2:8" ht="43.5" x14ac:dyDescent="0.35">
      <c r="B16" s="7" t="s">
        <v>21</v>
      </c>
      <c r="C16" s="3">
        <v>713742000</v>
      </c>
      <c r="D16" s="3">
        <v>632483955</v>
      </c>
      <c r="E16" s="3">
        <v>550156805</v>
      </c>
      <c r="F16" s="3">
        <v>207667209</v>
      </c>
      <c r="G16" s="3">
        <v>81258045</v>
      </c>
      <c r="H16" s="3">
        <v>163585195</v>
      </c>
    </row>
    <row r="17" spans="2:8" ht="58" x14ac:dyDescent="0.35">
      <c r="B17" s="7" t="s">
        <v>22</v>
      </c>
      <c r="C17" s="3">
        <v>226072913</v>
      </c>
      <c r="D17" s="3">
        <v>151349361</v>
      </c>
      <c r="E17" s="3">
        <v>151349361</v>
      </c>
      <c r="F17" s="3">
        <v>30153399</v>
      </c>
      <c r="G17" s="3">
        <v>74723552</v>
      </c>
      <c r="H17" s="3">
        <v>74723552</v>
      </c>
    </row>
    <row r="18" spans="2:8" ht="58" x14ac:dyDescent="0.35">
      <c r="B18" s="7" t="s">
        <v>23</v>
      </c>
      <c r="C18" s="3">
        <v>95631970</v>
      </c>
      <c r="D18" s="3">
        <v>78481110</v>
      </c>
      <c r="E18" s="3">
        <v>77815938</v>
      </c>
      <c r="F18" s="3">
        <v>51066676</v>
      </c>
      <c r="G18" s="3">
        <v>17150860</v>
      </c>
      <c r="H18" s="3">
        <v>17816032</v>
      </c>
    </row>
    <row r="19" spans="2:8" ht="72.5" x14ac:dyDescent="0.35">
      <c r="B19" s="7" t="s">
        <v>24</v>
      </c>
      <c r="C19" s="3">
        <v>604495986</v>
      </c>
      <c r="D19" s="3">
        <v>590776943</v>
      </c>
      <c r="E19" s="3">
        <v>590776943</v>
      </c>
      <c r="F19" s="3">
        <v>146552235</v>
      </c>
      <c r="G19" s="3">
        <v>13719043</v>
      </c>
      <c r="H19" s="3">
        <v>13719043</v>
      </c>
    </row>
    <row r="20" spans="2:8" ht="58" x14ac:dyDescent="0.35">
      <c r="B20" s="7" t="s">
        <v>25</v>
      </c>
      <c r="C20" s="3">
        <v>617750433</v>
      </c>
      <c r="D20" s="3">
        <v>433819923.62</v>
      </c>
      <c r="E20" s="3">
        <v>433819923.62</v>
      </c>
      <c r="F20" s="3">
        <v>88334967.700000003</v>
      </c>
      <c r="G20" s="3">
        <v>183930509.38</v>
      </c>
      <c r="H20" s="3">
        <v>183930509.38</v>
      </c>
    </row>
    <row r="21" spans="2:8" ht="58" x14ac:dyDescent="0.35">
      <c r="B21" s="7" t="s">
        <v>26</v>
      </c>
      <c r="C21" s="3">
        <v>429047097</v>
      </c>
      <c r="D21" s="3">
        <v>423858356</v>
      </c>
      <c r="E21" s="3">
        <v>423858356</v>
      </c>
      <c r="F21" s="3">
        <v>105352439</v>
      </c>
      <c r="G21" s="3">
        <v>5188741</v>
      </c>
      <c r="H21" s="3">
        <v>5188741</v>
      </c>
    </row>
    <row r="22" spans="2:8" ht="43.5" x14ac:dyDescent="0.35">
      <c r="B22" s="7" t="s">
        <v>27</v>
      </c>
      <c r="C22" s="3">
        <v>692101532</v>
      </c>
      <c r="D22" s="3">
        <v>588441230</v>
      </c>
      <c r="E22" s="3">
        <v>564051332</v>
      </c>
      <c r="F22" s="3">
        <v>163538467</v>
      </c>
      <c r="G22" s="3">
        <v>103660302</v>
      </c>
      <c r="H22" s="3">
        <v>128050200</v>
      </c>
    </row>
    <row r="23" spans="2:8" ht="43.5" x14ac:dyDescent="0.35">
      <c r="B23" s="7" t="s">
        <v>28</v>
      </c>
      <c r="C23" s="3">
        <v>50000000</v>
      </c>
      <c r="D23" s="3">
        <v>43931360</v>
      </c>
      <c r="E23" s="3">
        <v>4931360</v>
      </c>
      <c r="F23" s="3">
        <v>4891329</v>
      </c>
      <c r="G23" s="3">
        <v>6068640</v>
      </c>
      <c r="H23" s="3">
        <v>45068640</v>
      </c>
    </row>
    <row r="24" spans="2:8" ht="43.5" x14ac:dyDescent="0.35">
      <c r="B24" s="7" t="s">
        <v>29</v>
      </c>
      <c r="C24" s="3">
        <v>95000000</v>
      </c>
      <c r="D24" s="3">
        <v>90000000</v>
      </c>
      <c r="E24" s="3">
        <v>89978000</v>
      </c>
      <c r="F24" s="3">
        <v>0</v>
      </c>
      <c r="G24" s="3">
        <v>5000000</v>
      </c>
      <c r="H24" s="3">
        <v>5022000</v>
      </c>
    </row>
    <row r="25" spans="2:8" ht="43.5" x14ac:dyDescent="0.35">
      <c r="B25" s="7" t="s">
        <v>30</v>
      </c>
      <c r="C25" s="3">
        <v>160000000</v>
      </c>
      <c r="D25" s="3">
        <v>0</v>
      </c>
      <c r="E25" s="3">
        <v>0</v>
      </c>
      <c r="F25" s="3">
        <v>0</v>
      </c>
      <c r="G25" s="3">
        <v>160000000</v>
      </c>
      <c r="H25" s="3">
        <v>160000000</v>
      </c>
    </row>
    <row r="26" spans="2:8" ht="58" x14ac:dyDescent="0.35">
      <c r="B26" s="7" t="s">
        <v>31</v>
      </c>
      <c r="C26" s="3">
        <v>355000000</v>
      </c>
      <c r="D26" s="3">
        <v>214758322</v>
      </c>
      <c r="E26" s="3">
        <v>118085499</v>
      </c>
      <c r="F26" s="3">
        <v>3055499</v>
      </c>
      <c r="G26" s="3">
        <v>140241678</v>
      </c>
      <c r="H26" s="3">
        <v>236914501</v>
      </c>
    </row>
    <row r="27" spans="2:8" ht="58" x14ac:dyDescent="0.35">
      <c r="B27" s="7" t="s">
        <v>32</v>
      </c>
      <c r="C27" s="3">
        <v>250000000</v>
      </c>
      <c r="D27" s="3">
        <v>0</v>
      </c>
      <c r="E27" s="3">
        <v>0</v>
      </c>
      <c r="F27" s="3">
        <v>0</v>
      </c>
      <c r="G27" s="3">
        <v>250000000</v>
      </c>
      <c r="H27" s="3">
        <v>250000000</v>
      </c>
    </row>
    <row r="28" spans="2:8" ht="58" x14ac:dyDescent="0.35">
      <c r="B28" s="7" t="s">
        <v>33</v>
      </c>
      <c r="C28" s="3">
        <v>216426001</v>
      </c>
      <c r="D28" s="3">
        <v>202709863</v>
      </c>
      <c r="E28" s="3">
        <v>202709863</v>
      </c>
      <c r="F28" s="3">
        <v>53696505</v>
      </c>
      <c r="G28" s="3">
        <v>13716138</v>
      </c>
      <c r="H28" s="3">
        <v>13716138</v>
      </c>
    </row>
    <row r="29" spans="2:8" ht="43.5" x14ac:dyDescent="0.35">
      <c r="B29" s="7" t="s">
        <v>34</v>
      </c>
      <c r="C29" s="3">
        <v>248815779</v>
      </c>
      <c r="D29" s="3">
        <v>238348066</v>
      </c>
      <c r="E29" s="3">
        <v>238348066</v>
      </c>
      <c r="F29" s="3">
        <v>62401733</v>
      </c>
      <c r="G29" s="3">
        <v>10467713</v>
      </c>
      <c r="H29" s="3">
        <v>10467713</v>
      </c>
    </row>
    <row r="30" spans="2:8" ht="58" x14ac:dyDescent="0.35">
      <c r="B30" s="7" t="s">
        <v>35</v>
      </c>
      <c r="C30" s="3">
        <v>199608792</v>
      </c>
      <c r="D30" s="3">
        <v>137580752</v>
      </c>
      <c r="E30" s="3">
        <v>95216752</v>
      </c>
      <c r="F30" s="3">
        <v>24951072</v>
      </c>
      <c r="G30" s="3">
        <v>62028040</v>
      </c>
      <c r="H30" s="3">
        <v>104392040</v>
      </c>
    </row>
    <row r="31" spans="2:8" ht="43.5" x14ac:dyDescent="0.35">
      <c r="B31" s="7" t="s">
        <v>36</v>
      </c>
      <c r="C31" s="3">
        <v>169674450</v>
      </c>
      <c r="D31" s="3">
        <v>100167270</v>
      </c>
      <c r="E31" s="3">
        <v>100167270</v>
      </c>
      <c r="F31" s="3">
        <v>36381600</v>
      </c>
      <c r="G31" s="3">
        <v>69507180</v>
      </c>
      <c r="H31" s="3">
        <v>69507180</v>
      </c>
    </row>
    <row r="32" spans="2:8" ht="58" x14ac:dyDescent="0.35">
      <c r="B32" s="7" t="s">
        <v>37</v>
      </c>
      <c r="C32" s="3">
        <v>234182808</v>
      </c>
      <c r="D32" s="3">
        <v>167675747</v>
      </c>
      <c r="E32" s="3">
        <v>167175747</v>
      </c>
      <c r="F32" s="3">
        <v>92963403</v>
      </c>
      <c r="G32" s="3">
        <v>66507061</v>
      </c>
      <c r="H32" s="3">
        <v>67007061</v>
      </c>
    </row>
    <row r="33" spans="2:8" ht="29" x14ac:dyDescent="0.35">
      <c r="B33" s="7" t="s">
        <v>38</v>
      </c>
      <c r="C33" s="3">
        <v>115000000</v>
      </c>
      <c r="D33" s="3">
        <v>100000001</v>
      </c>
      <c r="E33" s="3">
        <v>100000001</v>
      </c>
      <c r="F33" s="3">
        <v>0</v>
      </c>
      <c r="G33" s="3">
        <v>14999999</v>
      </c>
      <c r="H33" s="3">
        <v>14999999</v>
      </c>
    </row>
    <row r="34" spans="2:8" ht="44" thickBot="1" x14ac:dyDescent="0.4">
      <c r="B34" s="8" t="s">
        <v>39</v>
      </c>
      <c r="C34" s="4">
        <v>300000000</v>
      </c>
      <c r="D34" s="4">
        <v>17082838</v>
      </c>
      <c r="E34" s="4">
        <v>15565606</v>
      </c>
      <c r="F34" s="4">
        <v>13664347</v>
      </c>
      <c r="G34" s="4">
        <v>282917162</v>
      </c>
      <c r="H34" s="4">
        <v>284434394</v>
      </c>
    </row>
    <row r="35" spans="2:8" s="1" customFormat="1" ht="15.5" thickTop="1" thickBot="1" x14ac:dyDescent="0.4">
      <c r="B35" s="9" t="s">
        <v>40</v>
      </c>
      <c r="C35" s="5">
        <f>SUM(C3:C34)</f>
        <v>13000000000</v>
      </c>
      <c r="D35" s="5">
        <f>SUM(D3:D34)</f>
        <v>9961439711.6199989</v>
      </c>
      <c r="E35" s="5">
        <f t="shared" ref="E35:H35" si="0">SUM(E3:E34)</f>
        <v>9378942773.5099983</v>
      </c>
      <c r="F35" s="5">
        <f t="shared" si="0"/>
        <v>2936472006.0899997</v>
      </c>
      <c r="G35" s="5">
        <f t="shared" si="0"/>
        <v>3038560288.3800001</v>
      </c>
      <c r="H35" s="5">
        <f t="shared" si="0"/>
        <v>3621057226.4900002</v>
      </c>
    </row>
    <row r="36" spans="2:8" ht="15" thickTop="1" x14ac:dyDescent="0.35"/>
    <row r="37" spans="2:8" x14ac:dyDescent="0.35">
      <c r="C37" s="25"/>
    </row>
  </sheetData>
  <sheetProtection algorithmName="SHA-512" hashValue="PAIdV5Y6Ncqk/fLR1/1dRUxCET2kz1/KbNYAb9R/nun/VqjG3tlhLifb5LxbdiYlnSNYN5OdLVzQo18OUrgADQ==" saltValue="ehgaXbjdWR4pCfJYCiVFXQ==" spinCount="100000" sheet="1" objects="1" scenarios="1"/>
  <mergeCells count="1"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Funcionamiento</vt:lpstr>
      <vt:lpstr>Inversion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Fernanda Leal Romero</dc:creator>
  <cp:lastModifiedBy>Marcelo Betancur</cp:lastModifiedBy>
  <dcterms:created xsi:type="dcterms:W3CDTF">2024-08-12T15:49:57Z</dcterms:created>
  <dcterms:modified xsi:type="dcterms:W3CDTF">2024-08-12T20:45:08Z</dcterms:modified>
</cp:coreProperties>
</file>